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35" yWindow="45" windowWidth="10050" windowHeight="12855"/>
  </bookViews>
  <sheets>
    <sheet name="Budget Overview" sheetId="1" r:id="rId1"/>
  </sheets>
  <calcPr calcId="145621" concurrentCalc="0"/>
</workbook>
</file>

<file path=xl/calcChain.xml><?xml version="1.0" encoding="utf-8"?>
<calcChain xmlns="http://schemas.openxmlformats.org/spreadsheetml/2006/main">
  <c r="B53" i="1" l="1"/>
  <c r="B52" i="1"/>
  <c r="B17" i="1"/>
  <c r="B10" i="1"/>
  <c r="B18" i="1"/>
  <c r="B19" i="1"/>
  <c r="B54" i="1"/>
  <c r="B21" i="1"/>
  <c r="B22" i="1"/>
  <c r="B23" i="1"/>
  <c r="B24" i="1"/>
  <c r="B25" i="1"/>
  <c r="B27" i="1"/>
  <c r="B28" i="1"/>
  <c r="B29" i="1"/>
  <c r="B30" i="1"/>
  <c r="B31" i="1"/>
  <c r="B32" i="1"/>
  <c r="B33" i="1"/>
  <c r="B34" i="1"/>
  <c r="B35" i="1"/>
  <c r="B37" i="1"/>
  <c r="B40" i="1"/>
  <c r="B41" i="1"/>
  <c r="B42" i="1"/>
  <c r="B43" i="1"/>
  <c r="B47" i="1"/>
  <c r="B49" i="1"/>
  <c r="B50" i="1"/>
  <c r="B51" i="1"/>
  <c r="B55" i="1"/>
</calcChain>
</file>

<file path=xl/sharedStrings.xml><?xml version="1.0" encoding="utf-8"?>
<sst xmlns="http://schemas.openxmlformats.org/spreadsheetml/2006/main" count="55" uniqueCount="54">
  <si>
    <t>Total</t>
  </si>
  <si>
    <t>Revenue</t>
  </si>
  <si>
    <t xml:space="preserve">   Contributions/Gifts</t>
  </si>
  <si>
    <t xml:space="preserve">      Corporate Giveback Programs</t>
  </si>
  <si>
    <t xml:space="preserve">      PTO Funds For Excellence</t>
  </si>
  <si>
    <t xml:space="preserve">   Total Contributions/Gifts</t>
  </si>
  <si>
    <t xml:space="preserve">   Program Services</t>
  </si>
  <si>
    <t xml:space="preserve">      Spirit Wear</t>
  </si>
  <si>
    <t xml:space="preserve">   Total Program Services</t>
  </si>
  <si>
    <t>Total Revenue</t>
  </si>
  <si>
    <t>Gross Profit</t>
  </si>
  <si>
    <t>Expenditures</t>
  </si>
  <si>
    <t xml:space="preserve">   Delivery &amp; Postage</t>
  </si>
  <si>
    <t xml:space="preserve">   Dues &amp; subscriptions</t>
  </si>
  <si>
    <t xml:space="preserve">   Office Supplies</t>
  </si>
  <si>
    <t xml:space="preserve">   PayPal Fees</t>
  </si>
  <si>
    <t xml:space="preserve">   Printing Program Services</t>
  </si>
  <si>
    <t xml:space="preserve">   Program Services_Expense</t>
  </si>
  <si>
    <t xml:space="preserve">      6th Grade Camp</t>
  </si>
  <si>
    <t xml:space="preserve">      6th Grade Events</t>
  </si>
  <si>
    <t xml:space="preserve">      6th Grade Parent Connections</t>
  </si>
  <si>
    <t xml:space="preserve">      7th Grade Events</t>
  </si>
  <si>
    <t xml:space="preserve">      7th Grade Parent Connections</t>
  </si>
  <si>
    <t xml:space="preserve">      7th Grade Trip</t>
  </si>
  <si>
    <t xml:space="preserve">      8th Grade Events</t>
  </si>
  <si>
    <t xml:space="preserve">      8th Grade Parent Connections</t>
  </si>
  <si>
    <t xml:space="preserve">      8th Grade Trip</t>
  </si>
  <si>
    <t xml:space="preserve">      After School Activities</t>
  </si>
  <si>
    <t xml:space="preserve">      Ambassador Expenses</t>
  </si>
  <si>
    <t xml:space="preserve">      Building Fund</t>
  </si>
  <si>
    <t xml:space="preserve">      Counseling Fund</t>
  </si>
  <si>
    <t xml:space="preserve">      Principal Fund</t>
  </si>
  <si>
    <t xml:space="preserve">      PTO Programs</t>
  </si>
  <si>
    <t xml:space="preserve">         Community Events</t>
  </si>
  <si>
    <t xml:space="preserve">      Total PTO Programs</t>
  </si>
  <si>
    <t xml:space="preserve">      Staff Appreciation</t>
  </si>
  <si>
    <t xml:space="preserve">      Staff Requests</t>
  </si>
  <si>
    <t xml:space="preserve">      Wydown Directory(BuzzBook)</t>
  </si>
  <si>
    <t xml:space="preserve">   Total Program Services_Expense</t>
  </si>
  <si>
    <t>Total Expenditures</t>
  </si>
  <si>
    <t>Net Operating Revenue</t>
  </si>
  <si>
    <t>Net Revenue</t>
  </si>
  <si>
    <t>Wydown PTO</t>
  </si>
  <si>
    <t xml:space="preserve">Friday, Aug 25, 2017 09:42:04 AM GMT-7 </t>
  </si>
  <si>
    <t>Proposed Budget: Wydown PTO Budget - FY19</t>
  </si>
  <si>
    <t>August 2018 - July 2019</t>
  </si>
  <si>
    <t>Wydown Extra</t>
  </si>
  <si>
    <t>Chess Club Tournament</t>
  </si>
  <si>
    <t xml:space="preserve">Student Council </t>
  </si>
  <si>
    <t>Parent Night Out</t>
  </si>
  <si>
    <t>Wydown Extra Expence</t>
  </si>
  <si>
    <t>6th Grade</t>
  </si>
  <si>
    <t>7th Grade</t>
  </si>
  <si>
    <t>8th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</si>
</sst>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&quot;$&quot;* #,##0.00\ _€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3" fillId="0" borderId="0" xfId="0" applyNumberFormat="1" applyFont="1" applyAlignment="1">
      <alignment wrapText="1"/>
    </xf>
    <xf numFmtId="0" fontId="0" fillId="0" borderId="0" xfId="0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0" xfId="0"/>
    <xf numFmtId="0" fontId="0" fillId="0" borderId="0" xfId="0"/>
    <xf numFmtId="0" fontId="1" fillId="0" borderId="3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left" wrapText="1" indent="5"/>
    </xf>
    <xf numFmtId="16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 indent="7"/>
    </xf>
    <xf numFmtId="0" fontId="7" fillId="0" borderId="0" xfId="0" applyFont="1" applyAlignment="1">
      <alignment horizontal="left" wrapText="1" indent="6"/>
    </xf>
    <xf numFmtId="0" fontId="7" fillId="0" borderId="0" xfId="0" applyFont="1" applyAlignment="1">
      <alignment horizontal="left" wrapText="1" indent="8"/>
    </xf>
    <xf numFmtId="165" fontId="7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164" fontId="0" fillId="0" borderId="0" xfId="0" applyNumberFormat="1"/>
    <xf numFmtId="4" fontId="0" fillId="0" borderId="0" xfId="0" applyNumberFormat="1"/>
    <xf numFmtId="0" fontId="6" fillId="0" borderId="0" xfId="0" applyFont="1" applyBorder="1"/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selection activeCell="B9" sqref="B9"/>
    </sheetView>
  </sheetViews>
  <sheetFormatPr defaultRowHeight="15" x14ac:dyDescent="0.25"/>
  <cols>
    <col min="1" max="1" width="41.85546875" style="4" customWidth="1"/>
    <col min="2" max="2" width="33" customWidth="1"/>
    <col min="3" max="3" width="2.7109375" customWidth="1"/>
    <col min="4" max="4" width="66.5703125" style="8" bestFit="1" customWidth="1"/>
    <col min="5" max="5" width="10.5703125" bestFit="1" customWidth="1"/>
  </cols>
  <sheetData>
    <row r="1" spans="1:4" ht="18" customHeight="1" x14ac:dyDescent="0.25">
      <c r="A1" s="19" t="s">
        <v>42</v>
      </c>
      <c r="B1" s="19"/>
      <c r="C1" s="25"/>
      <c r="D1" s="25"/>
    </row>
    <row r="2" spans="1:4" ht="18" customHeight="1" x14ac:dyDescent="0.25">
      <c r="A2" s="19" t="s">
        <v>44</v>
      </c>
      <c r="B2" s="19"/>
      <c r="C2" s="25"/>
      <c r="D2" s="25"/>
    </row>
    <row r="3" spans="1:4" x14ac:dyDescent="0.25">
      <c r="A3" s="20" t="s">
        <v>45</v>
      </c>
      <c r="B3" s="20"/>
      <c r="C3" s="26"/>
      <c r="D3" s="26"/>
    </row>
    <row r="5" spans="1:4" x14ac:dyDescent="0.25">
      <c r="A5" s="2"/>
      <c r="B5" s="7" t="s">
        <v>0</v>
      </c>
      <c r="D5" s="24"/>
    </row>
    <row r="6" spans="1:4" x14ac:dyDescent="0.25">
      <c r="A6" s="9" t="s">
        <v>1</v>
      </c>
      <c r="B6" s="10"/>
    </row>
    <row r="7" spans="1:4" x14ac:dyDescent="0.25">
      <c r="A7" s="9" t="s">
        <v>2</v>
      </c>
      <c r="B7" s="10"/>
    </row>
    <row r="8" spans="1:4" x14ac:dyDescent="0.25">
      <c r="A8" s="9" t="s">
        <v>3</v>
      </c>
      <c r="B8" s="11">
        <v>1000</v>
      </c>
    </row>
    <row r="9" spans="1:4" x14ac:dyDescent="0.25">
      <c r="A9" s="9" t="s">
        <v>4</v>
      </c>
      <c r="B9" s="11">
        <v>26500</v>
      </c>
    </row>
    <row r="10" spans="1:4" x14ac:dyDescent="0.25">
      <c r="A10" s="9" t="s">
        <v>5</v>
      </c>
      <c r="B10" s="12">
        <f>((B7)+(B8))+(B9)</f>
        <v>27500</v>
      </c>
    </row>
    <row r="11" spans="1:4" x14ac:dyDescent="0.25">
      <c r="A11" s="9" t="s">
        <v>6</v>
      </c>
      <c r="B11" s="10"/>
    </row>
    <row r="12" spans="1:4" x14ac:dyDescent="0.25">
      <c r="A12" s="9" t="s">
        <v>7</v>
      </c>
      <c r="B12" s="11">
        <v>1500</v>
      </c>
    </row>
    <row r="13" spans="1:4" s="5" customFormat="1" x14ac:dyDescent="0.25">
      <c r="A13" s="13" t="s">
        <v>46</v>
      </c>
      <c r="B13" s="11"/>
      <c r="D13" s="8"/>
    </row>
    <row r="14" spans="1:4" s="6" customFormat="1" x14ac:dyDescent="0.25">
      <c r="A14" s="13" t="s">
        <v>51</v>
      </c>
      <c r="B14" s="11">
        <v>2500</v>
      </c>
      <c r="D14" s="8"/>
    </row>
    <row r="15" spans="1:4" s="6" customFormat="1" x14ac:dyDescent="0.25">
      <c r="A15" s="13" t="s">
        <v>52</v>
      </c>
      <c r="B15" s="11">
        <v>2000</v>
      </c>
      <c r="D15" s="8"/>
    </row>
    <row r="16" spans="1:4" s="6" customFormat="1" x14ac:dyDescent="0.25">
      <c r="A16" s="13" t="s">
        <v>53</v>
      </c>
      <c r="B16" s="11">
        <v>2000</v>
      </c>
      <c r="D16" s="8"/>
    </row>
    <row r="17" spans="1:2" x14ac:dyDescent="0.25">
      <c r="A17" s="9" t="s">
        <v>8</v>
      </c>
      <c r="B17" s="12">
        <f>SUM(B12:B16)</f>
        <v>8000</v>
      </c>
    </row>
    <row r="18" spans="1:2" x14ac:dyDescent="0.25">
      <c r="A18" s="9" t="s">
        <v>9</v>
      </c>
      <c r="B18" s="12">
        <f>((B10)+(B17))</f>
        <v>35500</v>
      </c>
    </row>
    <row r="19" spans="1:2" x14ac:dyDescent="0.25">
      <c r="A19" s="9" t="s">
        <v>10</v>
      </c>
      <c r="B19" s="12">
        <f>(B18)-(0)</f>
        <v>35500</v>
      </c>
    </row>
    <row r="20" spans="1:2" x14ac:dyDescent="0.25">
      <c r="A20" s="9" t="s">
        <v>11</v>
      </c>
      <c r="B20" s="10"/>
    </row>
    <row r="21" spans="1:2" x14ac:dyDescent="0.25">
      <c r="A21" s="9" t="s">
        <v>12</v>
      </c>
      <c r="B21" s="11">
        <f>100</f>
        <v>100</v>
      </c>
    </row>
    <row r="22" spans="1:2" x14ac:dyDescent="0.25">
      <c r="A22" s="9" t="s">
        <v>13</v>
      </c>
      <c r="B22" s="11">
        <f>500</f>
        <v>500</v>
      </c>
    </row>
    <row r="23" spans="1:2" x14ac:dyDescent="0.25">
      <c r="A23" s="9" t="s">
        <v>14</v>
      </c>
      <c r="B23" s="11">
        <f>50</f>
        <v>50</v>
      </c>
    </row>
    <row r="24" spans="1:2" x14ac:dyDescent="0.25">
      <c r="A24" s="9" t="s">
        <v>15</v>
      </c>
      <c r="B24" s="11">
        <f>500</f>
        <v>500</v>
      </c>
    </row>
    <row r="25" spans="1:2" x14ac:dyDescent="0.25">
      <c r="A25" s="9" t="s">
        <v>16</v>
      </c>
      <c r="B25" s="11">
        <f>75</f>
        <v>75</v>
      </c>
    </row>
    <row r="26" spans="1:2" x14ac:dyDescent="0.25">
      <c r="A26" s="9" t="s">
        <v>17</v>
      </c>
      <c r="B26" s="10"/>
    </row>
    <row r="27" spans="1:2" x14ac:dyDescent="0.25">
      <c r="A27" s="9" t="s">
        <v>18</v>
      </c>
      <c r="B27" s="11">
        <f>2200</f>
        <v>2200</v>
      </c>
    </row>
    <row r="28" spans="1:2" x14ac:dyDescent="0.25">
      <c r="A28" s="9" t="s">
        <v>19</v>
      </c>
      <c r="B28" s="11">
        <f>300</f>
        <v>300</v>
      </c>
    </row>
    <row r="29" spans="1:2" x14ac:dyDescent="0.25">
      <c r="A29" s="9" t="s">
        <v>20</v>
      </c>
      <c r="B29" s="11">
        <f>100</f>
        <v>100</v>
      </c>
    </row>
    <row r="30" spans="1:2" x14ac:dyDescent="0.25">
      <c r="A30" s="9" t="s">
        <v>21</v>
      </c>
      <c r="B30" s="11">
        <f>300</f>
        <v>300</v>
      </c>
    </row>
    <row r="31" spans="1:2" x14ac:dyDescent="0.25">
      <c r="A31" s="9" t="s">
        <v>22</v>
      </c>
      <c r="B31" s="11">
        <f>100</f>
        <v>100</v>
      </c>
    </row>
    <row r="32" spans="1:2" x14ac:dyDescent="0.25">
      <c r="A32" s="9" t="s">
        <v>23</v>
      </c>
      <c r="B32" s="11">
        <f>1500</f>
        <v>1500</v>
      </c>
    </row>
    <row r="33" spans="1:4" x14ac:dyDescent="0.25">
      <c r="A33" s="9" t="s">
        <v>24</v>
      </c>
      <c r="B33" s="11">
        <f>750</f>
        <v>750</v>
      </c>
    </row>
    <row r="34" spans="1:4" x14ac:dyDescent="0.25">
      <c r="A34" s="9" t="s">
        <v>25</v>
      </c>
      <c r="B34" s="11">
        <f>100</f>
        <v>100</v>
      </c>
    </row>
    <row r="35" spans="1:4" x14ac:dyDescent="0.25">
      <c r="A35" s="9" t="s">
        <v>26</v>
      </c>
      <c r="B35" s="11">
        <f>3300</f>
        <v>3300</v>
      </c>
    </row>
    <row r="36" spans="1:4" s="5" customFormat="1" x14ac:dyDescent="0.25">
      <c r="A36" s="14" t="s">
        <v>50</v>
      </c>
      <c r="B36" s="11">
        <v>8000</v>
      </c>
      <c r="D36" s="8"/>
    </row>
    <row r="37" spans="1:4" x14ac:dyDescent="0.25">
      <c r="A37" s="9" t="s">
        <v>27</v>
      </c>
      <c r="B37" s="11">
        <f>1750</f>
        <v>1750</v>
      </c>
    </row>
    <row r="38" spans="1:4" s="5" customFormat="1" x14ac:dyDescent="0.25">
      <c r="A38" s="15" t="s">
        <v>47</v>
      </c>
      <c r="B38" s="11">
        <v>500</v>
      </c>
      <c r="D38" s="8"/>
    </row>
    <row r="39" spans="1:4" s="5" customFormat="1" x14ac:dyDescent="0.25">
      <c r="A39" s="15" t="s">
        <v>48</v>
      </c>
      <c r="B39" s="11">
        <v>300</v>
      </c>
      <c r="D39" s="8"/>
    </row>
    <row r="40" spans="1:4" x14ac:dyDescent="0.25">
      <c r="A40" s="9" t="s">
        <v>28</v>
      </c>
      <c r="B40" s="11">
        <f>300</f>
        <v>300</v>
      </c>
    </row>
    <row r="41" spans="1:4" x14ac:dyDescent="0.25">
      <c r="A41" s="9" t="s">
        <v>29</v>
      </c>
      <c r="B41" s="11">
        <f>350</f>
        <v>350</v>
      </c>
    </row>
    <row r="42" spans="1:4" x14ac:dyDescent="0.25">
      <c r="A42" s="9" t="s">
        <v>30</v>
      </c>
      <c r="B42" s="11">
        <f>1400</f>
        <v>1400</v>
      </c>
    </row>
    <row r="43" spans="1:4" x14ac:dyDescent="0.25">
      <c r="A43" s="9" t="s">
        <v>31</v>
      </c>
      <c r="B43" s="11">
        <f>2100</f>
        <v>2100</v>
      </c>
    </row>
    <row r="44" spans="1:4" x14ac:dyDescent="0.25">
      <c r="A44" s="9" t="s">
        <v>32</v>
      </c>
      <c r="B44" s="10"/>
    </row>
    <row r="45" spans="1:4" x14ac:dyDescent="0.25">
      <c r="A45" s="9" t="s">
        <v>33</v>
      </c>
      <c r="B45" s="11">
        <v>300</v>
      </c>
    </row>
    <row r="46" spans="1:4" x14ac:dyDescent="0.25">
      <c r="A46" s="15" t="s">
        <v>49</v>
      </c>
      <c r="B46" s="11">
        <v>800</v>
      </c>
    </row>
    <row r="47" spans="1:4" x14ac:dyDescent="0.25">
      <c r="A47" s="9" t="s">
        <v>34</v>
      </c>
      <c r="B47" s="12">
        <f>((B44)+(B45))+(B46)</f>
        <v>1100</v>
      </c>
    </row>
    <row r="48" spans="1:4" x14ac:dyDescent="0.25">
      <c r="A48" s="9" t="s">
        <v>7</v>
      </c>
      <c r="B48" s="11">
        <v>1000</v>
      </c>
    </row>
    <row r="49" spans="1:6" x14ac:dyDescent="0.25">
      <c r="A49" s="9" t="s">
        <v>35</v>
      </c>
      <c r="B49" s="11">
        <f>3500</f>
        <v>3500</v>
      </c>
    </row>
    <row r="50" spans="1:6" x14ac:dyDescent="0.25">
      <c r="A50" s="9" t="s">
        <v>36</v>
      </c>
      <c r="B50" s="11">
        <f>5000</f>
        <v>5000</v>
      </c>
    </row>
    <row r="51" spans="1:6" x14ac:dyDescent="0.25">
      <c r="A51" s="9" t="s">
        <v>37</v>
      </c>
      <c r="B51" s="11">
        <f>280</f>
        <v>280</v>
      </c>
    </row>
    <row r="52" spans="1:6" ht="24.75" x14ac:dyDescent="0.25">
      <c r="A52" s="9" t="s">
        <v>38</v>
      </c>
      <c r="B52" s="12">
        <f>SUM(B47:B51,B27:B43)</f>
        <v>34230</v>
      </c>
      <c r="D52" s="21"/>
      <c r="E52" s="22"/>
      <c r="F52" s="23"/>
    </row>
    <row r="53" spans="1:6" x14ac:dyDescent="0.25">
      <c r="A53" s="9" t="s">
        <v>39</v>
      </c>
      <c r="B53" s="12">
        <f>((((((((B21))+(B22))+(B23))+(B24))+(B25))+(B52)))</f>
        <v>35455</v>
      </c>
    </row>
    <row r="54" spans="1:6" x14ac:dyDescent="0.25">
      <c r="A54" s="9" t="s">
        <v>40</v>
      </c>
      <c r="B54" s="12">
        <f>(B19)-(B53)</f>
        <v>45</v>
      </c>
    </row>
    <row r="55" spans="1:6" x14ac:dyDescent="0.25">
      <c r="A55" s="9" t="s">
        <v>41</v>
      </c>
      <c r="B55" s="16">
        <f>(B54)+(0)</f>
        <v>45</v>
      </c>
    </row>
    <row r="56" spans="1:6" x14ac:dyDescent="0.25">
      <c r="A56" s="3"/>
      <c r="B56" s="1"/>
    </row>
    <row r="59" spans="1:6" x14ac:dyDescent="0.25">
      <c r="A59" s="17" t="s">
        <v>43</v>
      </c>
      <c r="B59" s="18"/>
    </row>
  </sheetData>
  <mergeCells count="4">
    <mergeCell ref="A59:B59"/>
    <mergeCell ref="A1:B1"/>
    <mergeCell ref="A2:B2"/>
    <mergeCell ref="A3:B3"/>
  </mergeCells>
  <pageMargins left="0.45" right="0.2" top="0.25" bottom="0.2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Overview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Missy McCormick</cp:lastModifiedBy>
  <cp:lastPrinted>2018-04-09T22:23:53Z</cp:lastPrinted>
  <dcterms:created xsi:type="dcterms:W3CDTF">2017-08-25T16:42:04Z</dcterms:created>
  <dcterms:modified xsi:type="dcterms:W3CDTF">2018-08-17T17:06:36Z</dcterms:modified>
</cp:coreProperties>
</file>